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mimerano-my.sharepoint.com/personal/moreno_altelefonino_it/Documents/AA documenti vari/DISTANTI MA UNITI/"/>
    </mc:Choice>
  </mc:AlternateContent>
  <xr:revisionPtr revIDLastSave="23" documentId="8_{072BA49D-603F-4750-AA19-3D5321808BD0}" xr6:coauthVersionLast="45" xr6:coauthVersionMax="45" xr10:uidLastSave="{3330ACEE-4977-4B22-AD27-B173F3E4216B}"/>
  <bookViews>
    <workbookView xWindow="-93" yWindow="-93" windowWidth="25786" windowHeight="13986" xr2:uid="{41E1B348-824B-48AE-8041-0ACAD0D46F05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M17" i="1"/>
  <c r="M16" i="1"/>
  <c r="M15" i="1"/>
  <c r="M14" i="1"/>
  <c r="N4" i="1"/>
  <c r="K6" i="1"/>
  <c r="K8" i="1"/>
  <c r="M13" i="1"/>
  <c r="M12" i="1"/>
  <c r="D13" i="1"/>
  <c r="D12" i="1"/>
  <c r="K12" i="1"/>
  <c r="N12" i="1"/>
  <c r="Q10" i="1"/>
  <c r="K15" i="1"/>
  <c r="N15" i="1"/>
  <c r="Q13" i="1"/>
  <c r="K17" i="1"/>
  <c r="N17" i="1"/>
  <c r="Q15" i="1"/>
  <c r="K14" i="1"/>
  <c r="N14" i="1"/>
  <c r="Q12" i="1"/>
  <c r="K13" i="1"/>
  <c r="N13" i="1"/>
  <c r="Q11" i="1"/>
  <c r="K16" i="1"/>
  <c r="N16" i="1"/>
  <c r="Q14" i="1"/>
  <c r="E4" i="1"/>
  <c r="B6" i="1"/>
  <c r="B8" i="1"/>
  <c r="B14" i="1"/>
  <c r="E14" i="1"/>
  <c r="H12" i="1"/>
  <c r="B17" i="1"/>
  <c r="E17" i="1"/>
  <c r="H15" i="1"/>
  <c r="B15" i="1"/>
  <c r="E15" i="1"/>
  <c r="H13" i="1"/>
  <c r="B16" i="1"/>
  <c r="E16" i="1"/>
  <c r="H14" i="1"/>
  <c r="B13" i="1"/>
  <c r="E13" i="1"/>
  <c r="H11" i="1"/>
  <c r="B12" i="1"/>
  <c r="E12" i="1"/>
  <c r="H10" i="1"/>
</calcChain>
</file>

<file path=xl/sharedStrings.xml><?xml version="1.0" encoding="utf-8"?>
<sst xmlns="http://schemas.openxmlformats.org/spreadsheetml/2006/main" count="22" uniqueCount="12">
  <si>
    <t>Intense target hearth rate</t>
  </si>
  <si>
    <t xml:space="preserve"> l'età</t>
  </si>
  <si>
    <t>HR MAX</t>
  </si>
  <si>
    <t xml:space="preserve">HHR x </t>
  </si>
  <si>
    <t>% freq.</t>
  </si>
  <si>
    <t xml:space="preserve"> RHR</t>
  </si>
  <si>
    <t>TARGET</t>
  </si>
  <si>
    <t>RHR (battito a riposo)</t>
  </si>
  <si>
    <t>HRR (Hearth Rate Reserve)</t>
  </si>
  <si>
    <t xml:space="preserve">HRM (Hearth Rate max) </t>
  </si>
  <si>
    <t>CALCOLO HEARTH RATE MASCHILE</t>
  </si>
  <si>
    <t>CALCOLO HEARTH RATE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</si>
</sst>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Protection="1"/>
    <xf numFmtId="0" fontId="5" fillId="5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1" fontId="3" fillId="7" borderId="1" xfId="0" applyNumberFormat="1" applyFont="1" applyFill="1" applyBorder="1" applyAlignment="1" applyProtection="1">
      <alignment horizontal="center" vertical="center"/>
    </xf>
    <xf numFmtId="9" fontId="3" fillId="7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right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9" fontId="3" fillId="6" borderId="1" xfId="0" applyNumberFormat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9" fontId="3" fillId="2" borderId="1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9" fontId="3" fillId="3" borderId="1" xfId="0" applyNumberFormat="1" applyFont="1" applyFill="1" applyBorder="1" applyAlignment="1" applyProtection="1">
      <alignment horizontal="center" vertical="center"/>
    </xf>
    <xf numFmtId="1" fontId="3" fillId="9" borderId="1" xfId="0" applyNumberFormat="1" applyFont="1" applyFill="1" applyBorder="1" applyAlignment="1" applyProtection="1">
      <alignment horizontal="center" vertical="center"/>
    </xf>
    <xf numFmtId="9" fontId="3" fillId="9" borderId="1" xfId="0" applyNumberFormat="1" applyFont="1" applyFill="1" applyBorder="1" applyAlignment="1" applyProtection="1">
      <alignment horizontal="center" vertical="center"/>
    </xf>
    <xf numFmtId="1" fontId="3" fillId="8" borderId="1" xfId="0" applyNumberFormat="1" applyFont="1" applyFill="1" applyBorder="1" applyAlignment="1" applyProtection="1">
      <alignment horizontal="center" vertical="center"/>
    </xf>
    <xf numFmtId="9" fontId="3" fillId="8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9" fontId="8" fillId="2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</xdr:colOff>
      <xdr:row>3</xdr:row>
      <xdr:rowOff>127000</xdr:rowOff>
    </xdr:from>
    <xdr:to>
      <xdr:col>2</xdr:col>
      <xdr:colOff>153459</xdr:colOff>
      <xdr:row>3</xdr:row>
      <xdr:rowOff>127196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1FFB4127-5CDE-4CFA-B01F-80682C86B9B3}"/>
            </a:ext>
          </a:extLst>
        </xdr:cNvPr>
        <xdr:cNvCxnSpPr/>
      </xdr:nvCxnSpPr>
      <xdr:spPr>
        <a:xfrm flipV="1">
          <a:off x="787188" y="497417"/>
          <a:ext cx="107104" cy="1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129962</xdr:colOff>
      <xdr:row>6</xdr:row>
      <xdr:rowOff>115358</xdr:rowOff>
    </xdr:from>
    <xdr:to>
      <xdr:col>1</xdr:col>
      <xdr:colOff>268815</xdr:colOff>
      <xdr:row>6</xdr:row>
      <xdr:rowOff>115551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38F807B0-FCCA-4A4C-9082-8DA573C6C2FC}"/>
            </a:ext>
          </a:extLst>
        </xdr:cNvPr>
        <xdr:cNvCxnSpPr/>
      </xdr:nvCxnSpPr>
      <xdr:spPr>
        <a:xfrm flipV="1">
          <a:off x="2749337" y="1136650"/>
          <a:ext cx="138853" cy="193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104563</xdr:colOff>
      <xdr:row>10</xdr:row>
      <xdr:rowOff>134605</xdr:rowOff>
    </xdr:from>
    <xdr:to>
      <xdr:col>3</xdr:col>
      <xdr:colOff>104563</xdr:colOff>
      <xdr:row>10</xdr:row>
      <xdr:rowOff>248905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22481299-522A-40C0-B61B-EA19714C46E4}"/>
            </a:ext>
          </a:extLst>
        </xdr:cNvPr>
        <xdr:cNvCxnSpPr/>
      </xdr:nvCxnSpPr>
      <xdr:spPr>
        <a:xfrm flipV="1">
          <a:off x="3946313" y="2351813"/>
          <a:ext cx="0" cy="1143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48895</xdr:colOff>
      <xdr:row>10</xdr:row>
      <xdr:rowOff>191330</xdr:rowOff>
    </xdr:from>
    <xdr:to>
      <xdr:col>3</xdr:col>
      <xdr:colOff>169757</xdr:colOff>
      <xdr:row>10</xdr:row>
      <xdr:rowOff>191330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D39B82E6-8CDE-445F-AC13-0F2FB7FC78F0}"/>
            </a:ext>
          </a:extLst>
        </xdr:cNvPr>
        <xdr:cNvCxnSpPr/>
      </xdr:nvCxnSpPr>
      <xdr:spPr>
        <a:xfrm>
          <a:off x="3890645" y="2408538"/>
          <a:ext cx="120862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46355</xdr:colOff>
      <xdr:row>3</xdr:row>
      <xdr:rowOff>127000</xdr:rowOff>
    </xdr:from>
    <xdr:to>
      <xdr:col>11</xdr:col>
      <xdr:colOff>153459</xdr:colOff>
      <xdr:row>3</xdr:row>
      <xdr:rowOff>127196</xdr:rowOff>
    </xdr:to>
    <xdr:cxnSp macro="">
      <xdr:nvCxnSpPr>
        <xdr:cNvPr id="24" name="Connettore diritto 23">
          <a:extLst>
            <a:ext uri="{FF2B5EF4-FFF2-40B4-BE49-F238E27FC236}">
              <a16:creationId xmlns:a16="http://schemas.microsoft.com/office/drawing/2014/main" id="{77F9A18A-EC3B-4AAD-8F80-BD7620519B0C}"/>
            </a:ext>
          </a:extLst>
        </xdr:cNvPr>
        <xdr:cNvCxnSpPr/>
      </xdr:nvCxnSpPr>
      <xdr:spPr>
        <a:xfrm flipV="1">
          <a:off x="787188" y="867833"/>
          <a:ext cx="107104" cy="1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129962</xdr:colOff>
      <xdr:row>6</xdr:row>
      <xdr:rowOff>115358</xdr:rowOff>
    </xdr:from>
    <xdr:to>
      <xdr:col>10</xdr:col>
      <xdr:colOff>268815</xdr:colOff>
      <xdr:row>6</xdr:row>
      <xdr:rowOff>115551</xdr:rowOff>
    </xdr:to>
    <xdr:cxnSp macro="">
      <xdr:nvCxnSpPr>
        <xdr:cNvPr id="25" name="Connettore diritto 24">
          <a:extLst>
            <a:ext uri="{FF2B5EF4-FFF2-40B4-BE49-F238E27FC236}">
              <a16:creationId xmlns:a16="http://schemas.microsoft.com/office/drawing/2014/main" id="{9A5B5DAE-2B54-4356-9E77-9AA9E64BDFB1}"/>
            </a:ext>
          </a:extLst>
        </xdr:cNvPr>
        <xdr:cNvCxnSpPr/>
      </xdr:nvCxnSpPr>
      <xdr:spPr>
        <a:xfrm flipV="1">
          <a:off x="309879" y="1507066"/>
          <a:ext cx="138853" cy="193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104563</xdr:colOff>
      <xdr:row>10</xdr:row>
      <xdr:rowOff>134605</xdr:rowOff>
    </xdr:from>
    <xdr:to>
      <xdr:col>12</xdr:col>
      <xdr:colOff>104563</xdr:colOff>
      <xdr:row>10</xdr:row>
      <xdr:rowOff>248905</xdr:rowOff>
    </xdr:to>
    <xdr:cxnSp macro="">
      <xdr:nvCxnSpPr>
        <xdr:cNvPr id="26" name="Connettore diritto 25">
          <a:extLst>
            <a:ext uri="{FF2B5EF4-FFF2-40B4-BE49-F238E27FC236}">
              <a16:creationId xmlns:a16="http://schemas.microsoft.com/office/drawing/2014/main" id="{88B2E1A1-62D6-4E18-BC8A-394D90E3F445}"/>
            </a:ext>
          </a:extLst>
        </xdr:cNvPr>
        <xdr:cNvCxnSpPr/>
      </xdr:nvCxnSpPr>
      <xdr:spPr>
        <a:xfrm flipV="1">
          <a:off x="1411605" y="2537022"/>
          <a:ext cx="0" cy="1143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48895</xdr:colOff>
      <xdr:row>10</xdr:row>
      <xdr:rowOff>191330</xdr:rowOff>
    </xdr:from>
    <xdr:to>
      <xdr:col>12</xdr:col>
      <xdr:colOff>169757</xdr:colOff>
      <xdr:row>10</xdr:row>
      <xdr:rowOff>191330</xdr:rowOff>
    </xdr:to>
    <xdr:cxnSp macro="">
      <xdr:nvCxnSpPr>
        <xdr:cNvPr id="27" name="Connettore diritto 26">
          <a:extLst>
            <a:ext uri="{FF2B5EF4-FFF2-40B4-BE49-F238E27FC236}">
              <a16:creationId xmlns:a16="http://schemas.microsoft.com/office/drawing/2014/main" id="{7BAEC52B-093E-4B5F-BEB8-A6BBAFC31BC4}"/>
            </a:ext>
          </a:extLst>
        </xdr:cNvPr>
        <xdr:cNvCxnSpPr/>
      </xdr:nvCxnSpPr>
      <xdr:spPr>
        <a:xfrm>
          <a:off x="1355937" y="2593747"/>
          <a:ext cx="120862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3CD5-5FF7-45DA-AD69-C34D2F4BFBB5}">
  <dimension ref="A1:R18"/>
  <sheetViews>
    <sheetView tabSelected="1" zoomScale="120" zoomScaleNormal="120" workbookViewId="0">
      <selection activeCell="D5" sqref="D5"/>
    </sheetView>
  </sheetViews>
  <sheetFormatPr defaultRowHeight="14.35" x14ac:dyDescent="0.5"/>
  <cols>
    <col min="1" max="1" width="2.52734375" customWidth="1"/>
    <col min="2" max="2" width="8" customWidth="1"/>
    <col min="3" max="3" width="8.17578125" customWidth="1"/>
    <col min="4" max="4" width="7.52734375" customWidth="1"/>
    <col min="5" max="5" width="10.46875" customWidth="1"/>
    <col min="6" max="6" width="1.8203125" customWidth="1"/>
    <col min="7" max="7" width="4.8203125" customWidth="1"/>
    <col min="8" max="8" width="10.17578125" customWidth="1"/>
    <col min="9" max="9" width="10.8203125" bestFit="1" customWidth="1"/>
    <col min="11" max="11" width="8" customWidth="1"/>
    <col min="12" max="12" width="8.17578125" customWidth="1"/>
    <col min="13" max="13" width="7.52734375" customWidth="1"/>
    <col min="14" max="14" width="10.46875" customWidth="1"/>
    <col min="15" max="15" width="1.8203125" customWidth="1"/>
    <col min="16" max="16" width="4.8203125" customWidth="1"/>
    <col min="17" max="17" width="10.17578125" customWidth="1"/>
    <col min="18" max="18" width="10.8203125" bestFit="1" customWidth="1"/>
  </cols>
  <sheetData>
    <row r="1" spans="1:18" ht="29.2" customHeight="1" x14ac:dyDescent="0.95">
      <c r="B1" s="30" t="s">
        <v>10</v>
      </c>
      <c r="C1" s="30"/>
      <c r="D1" s="30"/>
      <c r="E1" s="30"/>
      <c r="F1" s="30"/>
      <c r="G1" s="30"/>
      <c r="H1" s="30"/>
      <c r="I1" s="30"/>
      <c r="K1" s="30" t="s">
        <v>11</v>
      </c>
      <c r="L1" s="30"/>
      <c r="M1" s="30"/>
      <c r="N1" s="30"/>
      <c r="O1" s="30"/>
      <c r="P1" s="30"/>
      <c r="Q1" s="30"/>
      <c r="R1" s="30"/>
    </row>
    <row r="2" spans="1:18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5">
      <c r="B3" s="2"/>
      <c r="C3" s="2"/>
      <c r="D3" s="2"/>
      <c r="E3" s="3" t="s">
        <v>2</v>
      </c>
      <c r="F3" s="2"/>
      <c r="G3" s="2"/>
      <c r="H3" s="2"/>
      <c r="I3" s="2"/>
      <c r="J3" s="2"/>
      <c r="K3" s="2"/>
      <c r="L3" s="2"/>
      <c r="M3" s="2"/>
      <c r="N3" s="3" t="s">
        <v>2</v>
      </c>
      <c r="O3" s="2"/>
      <c r="P3" s="2"/>
      <c r="Q3" s="2"/>
      <c r="R3" s="2"/>
    </row>
    <row r="4" spans="1:18" ht="18" x14ac:dyDescent="0.5">
      <c r="B4" s="10">
        <v>220</v>
      </c>
      <c r="C4" s="4" t="s">
        <v>1</v>
      </c>
      <c r="D4" s="22">
        <v>35</v>
      </c>
      <c r="E4" s="5">
        <f>SUM(220-D4)</f>
        <v>185</v>
      </c>
      <c r="F4" s="6"/>
      <c r="G4" s="2"/>
      <c r="H4" s="2"/>
      <c r="I4" s="2"/>
      <c r="J4" s="2"/>
      <c r="K4" s="10">
        <v>226</v>
      </c>
      <c r="L4" s="4" t="s">
        <v>1</v>
      </c>
      <c r="M4" s="22">
        <v>45</v>
      </c>
      <c r="N4" s="5">
        <f>SUM(226-M4)</f>
        <v>181</v>
      </c>
      <c r="O4" s="6"/>
      <c r="P4" s="2"/>
      <c r="Q4" s="2"/>
      <c r="R4" s="2"/>
    </row>
    <row r="5" spans="1:18" x14ac:dyDescent="0.5">
      <c r="B5" s="26"/>
      <c r="C5" s="2"/>
      <c r="D5" s="2"/>
      <c r="E5" s="2"/>
      <c r="F5" s="2"/>
      <c r="G5" s="2"/>
      <c r="H5" s="2"/>
      <c r="I5" s="2"/>
      <c r="J5" s="2"/>
      <c r="K5" s="26"/>
      <c r="L5" s="2"/>
      <c r="M5" s="2"/>
      <c r="N5" s="2"/>
      <c r="O5" s="2"/>
      <c r="P5" s="2"/>
      <c r="Q5" s="2"/>
      <c r="R5" s="2"/>
    </row>
    <row r="6" spans="1:18" ht="18" x14ac:dyDescent="0.6">
      <c r="B6" s="27">
        <f>SUM(E4)</f>
        <v>185</v>
      </c>
      <c r="C6" s="29" t="s">
        <v>9</v>
      </c>
      <c r="D6" s="29"/>
      <c r="E6" s="29"/>
      <c r="F6" s="2"/>
      <c r="G6" s="2"/>
      <c r="H6" s="2"/>
      <c r="I6" s="2"/>
      <c r="J6" s="2"/>
      <c r="K6" s="27">
        <f>SUM(N4)</f>
        <v>181</v>
      </c>
      <c r="L6" s="29" t="s">
        <v>9</v>
      </c>
      <c r="M6" s="29"/>
      <c r="N6" s="29"/>
      <c r="O6" s="2"/>
      <c r="P6" s="2"/>
      <c r="Q6" s="2"/>
      <c r="R6" s="2"/>
    </row>
    <row r="7" spans="1:18" ht="18" x14ac:dyDescent="0.6">
      <c r="B7" s="21">
        <v>55</v>
      </c>
      <c r="C7" s="29" t="s">
        <v>7</v>
      </c>
      <c r="D7" s="29"/>
      <c r="E7" s="29"/>
      <c r="F7" s="2"/>
      <c r="G7" s="2"/>
      <c r="H7" s="2"/>
      <c r="I7" s="2"/>
      <c r="J7" s="2"/>
      <c r="K7" s="21">
        <v>50</v>
      </c>
      <c r="L7" s="29" t="s">
        <v>7</v>
      </c>
      <c r="M7" s="29"/>
      <c r="N7" s="29"/>
      <c r="O7" s="2"/>
      <c r="P7" s="2"/>
      <c r="Q7" s="2"/>
      <c r="R7" s="2"/>
    </row>
    <row r="8" spans="1:18" ht="18" x14ac:dyDescent="0.6">
      <c r="B8" s="27">
        <f>SUM(B6-B7)</f>
        <v>130</v>
      </c>
      <c r="C8" s="29" t="s">
        <v>8</v>
      </c>
      <c r="D8" s="29"/>
      <c r="E8" s="29"/>
      <c r="F8" s="2"/>
      <c r="G8" s="2"/>
      <c r="H8" s="2"/>
      <c r="I8" s="2"/>
      <c r="J8" s="2"/>
      <c r="K8" s="27">
        <f>SUM(K6-K7)</f>
        <v>131</v>
      </c>
      <c r="L8" s="29" t="s">
        <v>8</v>
      </c>
      <c r="M8" s="29"/>
      <c r="N8" s="29"/>
      <c r="O8" s="2"/>
      <c r="P8" s="2"/>
      <c r="Q8" s="2"/>
      <c r="R8" s="2"/>
    </row>
    <row r="9" spans="1:18" x14ac:dyDescent="0.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8.35" x14ac:dyDescent="0.7">
      <c r="B10" s="28" t="s">
        <v>0</v>
      </c>
      <c r="C10" s="28"/>
      <c r="D10" s="28"/>
      <c r="E10" s="28"/>
      <c r="F10" s="2"/>
      <c r="G10" s="2"/>
      <c r="H10" s="7">
        <f>SUM(E12)</f>
        <v>120</v>
      </c>
      <c r="I10" s="8">
        <v>0.5</v>
      </c>
      <c r="J10" s="2"/>
      <c r="K10" s="28" t="s">
        <v>0</v>
      </c>
      <c r="L10" s="28"/>
      <c r="M10" s="28"/>
      <c r="N10" s="28"/>
      <c r="O10" s="2"/>
      <c r="P10" s="2"/>
      <c r="Q10" s="7">
        <f>SUM(N12)</f>
        <v>115.5</v>
      </c>
      <c r="R10" s="8">
        <v>0.5</v>
      </c>
    </row>
    <row r="11" spans="1:18" ht="28.35" x14ac:dyDescent="0.5">
      <c r="B11" s="9" t="s">
        <v>3</v>
      </c>
      <c r="C11" s="9" t="s">
        <v>4</v>
      </c>
      <c r="D11" s="10" t="s">
        <v>5</v>
      </c>
      <c r="E11" s="9" t="s">
        <v>6</v>
      </c>
      <c r="F11" s="2"/>
      <c r="G11" s="2"/>
      <c r="H11" s="11">
        <f>SUM(E13)</f>
        <v>139.5</v>
      </c>
      <c r="I11" s="12">
        <v>0.65</v>
      </c>
      <c r="J11" s="2"/>
      <c r="K11" s="9" t="s">
        <v>3</v>
      </c>
      <c r="L11" s="9" t="s">
        <v>4</v>
      </c>
      <c r="M11" s="10" t="s">
        <v>5</v>
      </c>
      <c r="N11" s="9" t="s">
        <v>6</v>
      </c>
      <c r="O11" s="2"/>
      <c r="P11" s="2"/>
      <c r="Q11" s="11">
        <f>SUM(N13)</f>
        <v>135.15</v>
      </c>
      <c r="R11" s="12">
        <v>0.65</v>
      </c>
    </row>
    <row r="12" spans="1:18" ht="28.35" x14ac:dyDescent="0.5">
      <c r="B12" s="23">
        <f>SUM(B8)</f>
        <v>130</v>
      </c>
      <c r="C12" s="24">
        <v>0.5</v>
      </c>
      <c r="D12" s="23">
        <f>SUM(B7)</f>
        <v>55</v>
      </c>
      <c r="E12" s="25">
        <f>SUM(B12*0.5)+D12</f>
        <v>120</v>
      </c>
      <c r="F12" s="2"/>
      <c r="G12" s="2"/>
      <c r="H12" s="13">
        <f t="shared" ref="H12:H15" si="0">SUM(E14)</f>
        <v>152.5</v>
      </c>
      <c r="I12" s="14">
        <v>0.75</v>
      </c>
      <c r="J12" s="2"/>
      <c r="K12" s="23">
        <f>SUM(K8)</f>
        <v>131</v>
      </c>
      <c r="L12" s="24">
        <v>0.5</v>
      </c>
      <c r="M12" s="23">
        <f>SUM(K7)</f>
        <v>50</v>
      </c>
      <c r="N12" s="25">
        <f>SUM(K12*0.5)+M12</f>
        <v>115.5</v>
      </c>
      <c r="O12" s="2"/>
      <c r="P12" s="2"/>
      <c r="Q12" s="13">
        <f t="shared" ref="Q12:Q15" si="1">SUM(N14)</f>
        <v>148.25</v>
      </c>
      <c r="R12" s="14">
        <v>0.75</v>
      </c>
    </row>
    <row r="13" spans="1:18" ht="28.35" x14ac:dyDescent="0.5">
      <c r="A13" s="1"/>
      <c r="B13" s="23">
        <f>SUM(B8)</f>
        <v>130</v>
      </c>
      <c r="C13" s="24">
        <v>0.65</v>
      </c>
      <c r="D13" s="23">
        <f>SUM(B7)</f>
        <v>55</v>
      </c>
      <c r="E13" s="25">
        <f>SUM(B13*0.65)+D13</f>
        <v>139.5</v>
      </c>
      <c r="F13" s="2"/>
      <c r="G13" s="2"/>
      <c r="H13" s="15">
        <f t="shared" si="0"/>
        <v>165.5</v>
      </c>
      <c r="I13" s="16">
        <v>0.85</v>
      </c>
      <c r="J13" s="2"/>
      <c r="K13" s="23">
        <f>SUM(K8)</f>
        <v>131</v>
      </c>
      <c r="L13" s="24">
        <v>0.65</v>
      </c>
      <c r="M13" s="23">
        <f>SUM(K7)</f>
        <v>50</v>
      </c>
      <c r="N13" s="25">
        <f>SUM(K13*0.65)+M13</f>
        <v>135.15</v>
      </c>
      <c r="O13" s="2"/>
      <c r="P13" s="2"/>
      <c r="Q13" s="15">
        <f t="shared" si="1"/>
        <v>161.35</v>
      </c>
      <c r="R13" s="16">
        <v>0.85</v>
      </c>
    </row>
    <row r="14" spans="1:18" ht="28.35" x14ac:dyDescent="0.5">
      <c r="B14" s="23">
        <f>SUM(B8)</f>
        <v>130</v>
      </c>
      <c r="C14" s="24">
        <v>0.75</v>
      </c>
      <c r="D14" s="23">
        <f>SUM(B7)</f>
        <v>55</v>
      </c>
      <c r="E14" s="25">
        <f>SUM(B14*0.75)+D14</f>
        <v>152.5</v>
      </c>
      <c r="F14" s="2"/>
      <c r="G14" s="2"/>
      <c r="H14" s="17">
        <f t="shared" si="0"/>
        <v>172</v>
      </c>
      <c r="I14" s="18">
        <v>0.9</v>
      </c>
      <c r="J14" s="2"/>
      <c r="K14" s="23">
        <f>SUM(K8)</f>
        <v>131</v>
      </c>
      <c r="L14" s="24">
        <v>0.75</v>
      </c>
      <c r="M14" s="23">
        <f>SUM(K7)</f>
        <v>50</v>
      </c>
      <c r="N14" s="25">
        <f>SUM(K14*0.75)+M14</f>
        <v>148.25</v>
      </c>
      <c r="O14" s="2"/>
      <c r="P14" s="2"/>
      <c r="Q14" s="17">
        <f t="shared" si="1"/>
        <v>167.9</v>
      </c>
      <c r="R14" s="18">
        <v>0.9</v>
      </c>
    </row>
    <row r="15" spans="1:18" ht="28.35" x14ac:dyDescent="0.5">
      <c r="B15" s="23">
        <f>SUM(B8)</f>
        <v>130</v>
      </c>
      <c r="C15" s="24">
        <v>0.85</v>
      </c>
      <c r="D15" s="23">
        <f>SUM(B7)</f>
        <v>55</v>
      </c>
      <c r="E15" s="25">
        <f>SUM(B15*0.85)+D15</f>
        <v>165.5</v>
      </c>
      <c r="F15" s="2"/>
      <c r="G15" s="2"/>
      <c r="H15" s="19">
        <f t="shared" si="0"/>
        <v>185</v>
      </c>
      <c r="I15" s="20">
        <v>1</v>
      </c>
      <c r="J15" s="2"/>
      <c r="K15" s="23">
        <f>SUM(K8)</f>
        <v>131</v>
      </c>
      <c r="L15" s="24">
        <v>0.85</v>
      </c>
      <c r="M15" s="23">
        <f>SUM(K7)</f>
        <v>50</v>
      </c>
      <c r="N15" s="25">
        <f>SUM(K15*0.85)+M15</f>
        <v>161.35</v>
      </c>
      <c r="O15" s="2"/>
      <c r="P15" s="2"/>
      <c r="Q15" s="19">
        <f t="shared" si="1"/>
        <v>181</v>
      </c>
      <c r="R15" s="20">
        <v>1</v>
      </c>
    </row>
    <row r="16" spans="1:18" ht="28.5" customHeight="1" x14ac:dyDescent="0.5">
      <c r="B16" s="23">
        <f>SUM(B8)</f>
        <v>130</v>
      </c>
      <c r="C16" s="24">
        <v>0.9</v>
      </c>
      <c r="D16" s="23">
        <f>SUM(B7)</f>
        <v>55</v>
      </c>
      <c r="E16" s="25">
        <f>SUM(B16*0.9)+D16</f>
        <v>172</v>
      </c>
      <c r="F16" s="2"/>
      <c r="G16" s="2"/>
      <c r="H16" s="2"/>
      <c r="I16" s="2"/>
      <c r="J16" s="2"/>
      <c r="K16" s="23">
        <f>SUM(K8)</f>
        <v>131</v>
      </c>
      <c r="L16" s="24">
        <v>0.9</v>
      </c>
      <c r="M16" s="23">
        <f>SUM(K7)</f>
        <v>50</v>
      </c>
      <c r="N16" s="25">
        <f>SUM(K16*0.9)+M16</f>
        <v>167.9</v>
      </c>
      <c r="O16" s="2"/>
      <c r="P16" s="2"/>
      <c r="Q16" s="2"/>
      <c r="R16" s="2"/>
    </row>
    <row r="17" spans="2:18" ht="28.5" customHeight="1" x14ac:dyDescent="0.5">
      <c r="B17" s="23">
        <f>SUM(B8)</f>
        <v>130</v>
      </c>
      <c r="C17" s="24">
        <v>1</v>
      </c>
      <c r="D17" s="23">
        <f>SUM(B7)</f>
        <v>55</v>
      </c>
      <c r="E17" s="25">
        <f>SUM(B17*1)+D17</f>
        <v>185</v>
      </c>
      <c r="F17" s="2"/>
      <c r="G17" s="2"/>
      <c r="H17" s="2"/>
      <c r="I17" s="2"/>
      <c r="J17" s="2"/>
      <c r="K17" s="23">
        <f>SUM(K8)</f>
        <v>131</v>
      </c>
      <c r="L17" s="24">
        <v>1</v>
      </c>
      <c r="M17" s="23">
        <f>SUM(K7)</f>
        <v>50</v>
      </c>
      <c r="N17" s="25">
        <f>SUM(K17*1)+M17</f>
        <v>181</v>
      </c>
      <c r="O17" s="2"/>
      <c r="P17" s="2"/>
      <c r="Q17" s="2"/>
      <c r="R17" s="2"/>
    </row>
    <row r="18" spans="2:18" x14ac:dyDescent="0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</sheetData>
  <sheetProtection algorithmName="SHA-512" hashValue="KqN/w91WdPqyEQ65+KwRQhZRlT16lBiRIQTSvBhiPerWJ+izIpXiU1jWt/EzaviQYNbpRvnhpXB3qO1mzk1t0Q==" saltValue="WALIL7qioEcCrmrEY2ANwA==" spinCount="100000" sheet="1" objects="1" scenarios="1"/>
  <mergeCells count="10">
    <mergeCell ref="B1:I1"/>
    <mergeCell ref="K1:R1"/>
    <mergeCell ref="L6:N6"/>
    <mergeCell ref="L7:N7"/>
    <mergeCell ref="L8:N8"/>
    <mergeCell ref="K10:N10"/>
    <mergeCell ref="C8:E8"/>
    <mergeCell ref="B10:E10"/>
    <mergeCell ref="C7:E7"/>
    <mergeCell ref="C6:E6"/>
  </mergeCells>
  <pageMargins left="0" right="0" top="0.74803149606299213" bottom="0.74803149606299213" header="0.31496062992125984" footer="0.31496062992125984"/>
  <pageSetup paperSize="9" orientation="landscape" r:id="rId1"/>
  <ignoredErrors>
    <ignoredError sqref="E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A92D216623E40AB1ED66AD2A94D07" ma:contentTypeVersion="8" ma:contentTypeDescription="Creare un nuovo documento." ma:contentTypeScope="" ma:versionID="b7d0b55ffaa29368a50d487f8a19b2e6">
  <xsd:schema xmlns:xsd="http://www.w3.org/2001/XMLSchema" xmlns:xs="http://www.w3.org/2001/XMLSchema" xmlns:p="http://schemas.microsoft.com/office/2006/metadata/properties" xmlns:ns3="b21e4720-9f00-4bff-8b8e-38779a50594a" targetNamespace="http://schemas.microsoft.com/office/2006/metadata/properties" ma:root="true" ma:fieldsID="b69fb00f082b802118ffc79f4661dd52" ns3:_="">
    <xsd:import namespace="b21e4720-9f00-4bff-8b8e-38779a505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4720-9f00-4bff-8b8e-38779a505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D21C7-0CAE-48F9-A1E4-5B030A1DF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4720-9f00-4bff-8b8e-38779a505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D516A-7C7B-47EA-B2DA-6CD1C01417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20E0D4-0643-480F-9519-688477E83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</dc:creator>
  <cp:lastModifiedBy>Moreno Mignanelli</cp:lastModifiedBy>
  <cp:lastPrinted>2020-02-28T09:02:42Z</cp:lastPrinted>
  <dcterms:created xsi:type="dcterms:W3CDTF">2020-01-12T09:55:49Z</dcterms:created>
  <dcterms:modified xsi:type="dcterms:W3CDTF">2020-12-12T15:51:19Z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0x010100FC4A92D216623E40AB1ED66AD2A94D07</vt:lpwstr>
  </property>
</Properties>
</file>